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mir Magdić\Desktop\_Nastava_2020_21\Modeli_vj_2020_21\"/>
    </mc:Choice>
  </mc:AlternateContent>
  <bookViews>
    <workbookView xWindow="0" yWindow="0" windowWidth="28800" windowHeight="14250"/>
  </bookViews>
  <sheets>
    <sheet name="Regresije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7" i="3" l="1"/>
  <c r="AR8" i="3"/>
  <c r="AR9" i="3"/>
  <c r="AR10" i="3"/>
  <c r="AR11" i="3"/>
  <c r="AR12" i="3"/>
  <c r="AR13" i="3"/>
  <c r="AR14" i="3"/>
  <c r="AR15" i="3"/>
  <c r="AR16" i="3"/>
  <c r="AR17" i="3"/>
  <c r="AR18" i="3"/>
  <c r="AR19" i="3"/>
  <c r="AR20" i="3"/>
  <c r="AR21" i="3"/>
  <c r="AR22" i="3"/>
  <c r="AR23" i="3"/>
  <c r="AR24" i="3"/>
  <c r="AR25" i="3"/>
  <c r="AR26" i="3"/>
  <c r="AR27" i="3"/>
  <c r="AR28" i="3"/>
  <c r="AR29" i="3"/>
  <c r="AR30" i="3"/>
  <c r="AR31" i="3"/>
  <c r="AR32" i="3"/>
  <c r="AQ5" i="3"/>
  <c r="AQ6" i="3"/>
  <c r="AQ7" i="3"/>
  <c r="AQ8" i="3"/>
  <c r="AQ9" i="3"/>
  <c r="AQ10" i="3"/>
  <c r="AQ11" i="3"/>
  <c r="AQ12" i="3"/>
  <c r="AQ13" i="3"/>
  <c r="AQ14" i="3"/>
  <c r="AQ15" i="3"/>
  <c r="AQ16" i="3"/>
  <c r="AQ17" i="3"/>
  <c r="AQ18" i="3"/>
  <c r="AQ19" i="3"/>
  <c r="AQ20" i="3"/>
  <c r="AQ21" i="3"/>
  <c r="AQ22" i="3"/>
  <c r="AQ23" i="3"/>
  <c r="AQ24" i="3"/>
  <c r="AQ25" i="3"/>
  <c r="AQ26" i="3"/>
  <c r="AQ27" i="3"/>
  <c r="AQ28" i="3"/>
  <c r="AQ29" i="3"/>
  <c r="AQ30" i="3"/>
  <c r="AQ31" i="3"/>
  <c r="AQ32" i="3"/>
  <c r="AQ4" i="3"/>
</calcChain>
</file>

<file path=xl/sharedStrings.xml><?xml version="1.0" encoding="utf-8"?>
<sst xmlns="http://schemas.openxmlformats.org/spreadsheetml/2006/main" count="55" uniqueCount="53">
  <si>
    <t>Vrijeme (dan)</t>
  </si>
  <si>
    <t>Izmjerene vrijednosti mjerne veličine x na četiri linije proizvodnje (x1, x2, x3 i x4)</t>
  </si>
  <si>
    <t>Izradite x-y graf za prvu seriju mjerenja</t>
  </si>
  <si>
    <r>
      <t>Izradite različite  regresijske modele i kopirajte funkciju i R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vrijednost u tablicu</t>
    </r>
  </si>
  <si>
    <t>Napišite zaključke o točnosti modela</t>
  </si>
  <si>
    <t>Izradite x-y graf za prvu seriju mjerenja po fazama: dani(1-10), dani(11-20) i dani(21-30)</t>
  </si>
  <si>
    <t>Predložite najtočnije regresijske modele za svaku od tri faze proizvodnje</t>
  </si>
  <si>
    <t>1.</t>
  </si>
  <si>
    <t>2.</t>
  </si>
  <si>
    <t>3.</t>
  </si>
  <si>
    <t>4.</t>
  </si>
  <si>
    <t>5.</t>
  </si>
  <si>
    <t>6.</t>
  </si>
  <si>
    <t>Kopirajte podatke, grafove i tablice s modelima i R2 vrijednostima u MS Word dokument</t>
  </si>
  <si>
    <t>7.</t>
  </si>
  <si>
    <r>
      <t>x</t>
    </r>
    <r>
      <rPr>
        <b/>
        <vertAlign val="subscript"/>
        <sz val="11"/>
        <color theme="1"/>
        <rFont val="Calibri"/>
        <family val="2"/>
        <charset val="238"/>
        <scheme val="minor"/>
      </rPr>
      <t>1</t>
    </r>
    <r>
      <rPr>
        <b/>
        <sz val="11"/>
        <color theme="1"/>
        <rFont val="Calibri"/>
        <family val="2"/>
        <charset val="238"/>
        <scheme val="minor"/>
      </rPr>
      <t xml:space="preserve"> (m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</si>
  <si>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>x</t>
    </r>
    <r>
      <rPr>
        <b/>
        <vertAlign val="subscript"/>
        <sz val="11"/>
        <color theme="0" tint="-0.249977111117893"/>
        <rFont val="Calibri"/>
        <family val="2"/>
        <charset val="238"/>
        <scheme val="minor"/>
      </rPr>
      <t>2</t>
    </r>
    <r>
      <rPr>
        <b/>
        <sz val="11"/>
        <color theme="0" tint="-0.249977111117893"/>
        <rFont val="Calibri"/>
        <family val="2"/>
        <charset val="238"/>
        <scheme val="minor"/>
      </rPr>
      <t xml:space="preserve"> (m</t>
    </r>
    <r>
      <rPr>
        <b/>
        <vertAlign val="superscript"/>
        <sz val="11"/>
        <color theme="0" tint="-0.249977111117893"/>
        <rFont val="Calibri"/>
        <family val="2"/>
        <charset val="238"/>
        <scheme val="minor"/>
      </rPr>
      <t>3</t>
    </r>
    <r>
      <rPr>
        <b/>
        <sz val="11"/>
        <color theme="0" tint="-0.249977111117893"/>
        <rFont val="Calibri"/>
        <family val="2"/>
        <charset val="238"/>
        <scheme val="minor"/>
      </rPr>
      <t>)</t>
    </r>
  </si>
  <si>
    <r>
      <t>x</t>
    </r>
    <r>
      <rPr>
        <b/>
        <vertAlign val="subscript"/>
        <sz val="11"/>
        <color theme="0" tint="-0.249977111117893"/>
        <rFont val="Calibri"/>
        <family val="2"/>
        <charset val="238"/>
        <scheme val="minor"/>
      </rPr>
      <t>3</t>
    </r>
    <r>
      <rPr>
        <b/>
        <sz val="11"/>
        <color theme="0" tint="-0.249977111117893"/>
        <rFont val="Calibri"/>
        <family val="2"/>
        <charset val="238"/>
        <scheme val="minor"/>
      </rPr>
      <t xml:space="preserve"> (m</t>
    </r>
    <r>
      <rPr>
        <b/>
        <vertAlign val="superscript"/>
        <sz val="11"/>
        <color theme="0" tint="-0.249977111117893"/>
        <rFont val="Calibri"/>
        <family val="2"/>
        <charset val="238"/>
        <scheme val="minor"/>
      </rPr>
      <t>3</t>
    </r>
    <r>
      <rPr>
        <b/>
        <sz val="11"/>
        <color theme="0" tint="-0.249977111117893"/>
        <rFont val="Calibri"/>
        <family val="2"/>
        <charset val="238"/>
        <scheme val="minor"/>
      </rPr>
      <t>)</t>
    </r>
  </si>
  <si>
    <r>
      <t>x</t>
    </r>
    <r>
      <rPr>
        <b/>
        <vertAlign val="subscript"/>
        <sz val="11"/>
        <color theme="0" tint="-0.249977111117893"/>
        <rFont val="Calibri"/>
        <family val="2"/>
        <charset val="238"/>
        <scheme val="minor"/>
      </rPr>
      <t>4</t>
    </r>
    <r>
      <rPr>
        <b/>
        <sz val="11"/>
        <color theme="0" tint="-0.249977111117893"/>
        <rFont val="Calibri"/>
        <family val="2"/>
        <charset val="238"/>
        <scheme val="minor"/>
      </rPr>
      <t xml:space="preserve"> (m</t>
    </r>
    <r>
      <rPr>
        <b/>
        <vertAlign val="superscript"/>
        <sz val="11"/>
        <color theme="0" tint="-0.249977111117893"/>
        <rFont val="Calibri"/>
        <family val="2"/>
        <charset val="238"/>
        <scheme val="minor"/>
      </rPr>
      <t>3</t>
    </r>
    <r>
      <rPr>
        <b/>
        <sz val="11"/>
        <color theme="0" tint="-0.249977111117893"/>
        <rFont val="Calibri"/>
        <family val="2"/>
        <charset val="238"/>
        <scheme val="minor"/>
      </rPr>
      <t>)</t>
    </r>
  </si>
  <si>
    <t>Izradite naslovnu stranicu izvješća, naslove tablica i grafova te napišite zaključke o modeliranju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</si>
  <si>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</si>
  <si>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</si>
  <si>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</si>
  <si>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</si>
  <si>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</si>
  <si>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</si>
  <si>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</si>
  <si>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</si>
  <si>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</si>
  <si>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</si>
  <si>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</si>
  <si>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</si>
  <si>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</si>
  <si>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</si>
  <si>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</si>
  <si>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</si>
  <si>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</si>
  <si>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</si>
  <si>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</si>
  <si>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</si>
  <si>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</si>
  <si>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</si>
  <si>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95,0%</t>
  </si>
  <si>
    <t>Upper 95,0%</t>
  </si>
  <si>
    <t>RESIDUAL OUTPUT</t>
  </si>
  <si>
    <t>Observation</t>
  </si>
  <si>
    <t>Predicted x1 (m3)</t>
  </si>
  <si>
    <t>Residuals</t>
  </si>
  <si>
    <t>Standard Residuals</t>
  </si>
  <si>
    <t>PROBABILITY OUTPUT</t>
  </si>
  <si>
    <t>Percentile</t>
  </si>
  <si>
    <t>x1 (m3)</t>
  </si>
  <si>
    <t>Linear regression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</si>
</sst>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b/>
      <sz val="11"/>
      <color theme="0" tint="-0.249977111117893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  <scheme val="minor"/>
    </font>
    <font>
      <b/>
      <vertAlign val="subscript"/>
      <sz val="11"/>
      <color theme="0" tint="-0.249977111117893"/>
      <name val="Calibri"/>
      <family val="2"/>
      <charset val="238"/>
      <scheme val="minor"/>
    </font>
    <font>
      <b/>
      <vertAlign val="superscript"/>
      <sz val="11"/>
      <color theme="0" tint="-0.249977111117893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Border="1" applyAlignment="1"/>
    <xf numFmtId="0" fontId="0" fillId="0" borderId="1" xfId="0" applyFill="1" applyBorder="1" applyAlignment="1"/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Continuous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Vrijeme (dan)  Residual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Regresije!$B$3:$B$32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Regresije!$AB$27:$AB$56</c:f>
              <c:numCache>
                <c:formatCode>General</c:formatCode>
                <c:ptCount val="30"/>
                <c:pt idx="0">
                  <c:v>-95.010752688172033</c:v>
                </c:pt>
                <c:pt idx="1">
                  <c:v>-317.37782721542453</c:v>
                </c:pt>
                <c:pt idx="2">
                  <c:v>-189.74490174267703</c:v>
                </c:pt>
                <c:pt idx="3">
                  <c:v>-322.11197626992953</c:v>
                </c:pt>
                <c:pt idx="4">
                  <c:v>-224.47905079718203</c:v>
                </c:pt>
                <c:pt idx="5">
                  <c:v>-256.84612532443452</c:v>
                </c:pt>
                <c:pt idx="6">
                  <c:v>-9.2131998516870226</c:v>
                </c:pt>
                <c:pt idx="7">
                  <c:v>-131.58027437893952</c:v>
                </c:pt>
                <c:pt idx="8">
                  <c:v>-103.94734890619202</c:v>
                </c:pt>
                <c:pt idx="9">
                  <c:v>553.68557656655548</c:v>
                </c:pt>
                <c:pt idx="10">
                  <c:v>811.31850203930298</c:v>
                </c:pt>
                <c:pt idx="11">
                  <c:v>248.95142751205049</c:v>
                </c:pt>
                <c:pt idx="12">
                  <c:v>276.58435298479799</c:v>
                </c:pt>
                <c:pt idx="13">
                  <c:v>284.21727845754549</c:v>
                </c:pt>
                <c:pt idx="14">
                  <c:v>291.85020393029299</c:v>
                </c:pt>
                <c:pt idx="15">
                  <c:v>199.48312940304049</c:v>
                </c:pt>
                <c:pt idx="16">
                  <c:v>187.116054875788</c:v>
                </c:pt>
                <c:pt idx="17">
                  <c:v>94.748980348535497</c:v>
                </c:pt>
                <c:pt idx="18">
                  <c:v>-167.618094178717</c:v>
                </c:pt>
                <c:pt idx="19">
                  <c:v>-119.9851687059695</c:v>
                </c:pt>
                <c:pt idx="20">
                  <c:v>-142.352243233222</c:v>
                </c:pt>
                <c:pt idx="21">
                  <c:v>-44.719317760474496</c:v>
                </c:pt>
                <c:pt idx="22">
                  <c:v>-257.08639228772699</c:v>
                </c:pt>
                <c:pt idx="23">
                  <c:v>-129.45346681497949</c:v>
                </c:pt>
                <c:pt idx="24">
                  <c:v>-91.820541342231991</c:v>
                </c:pt>
                <c:pt idx="25">
                  <c:v>-224.18761586948449</c:v>
                </c:pt>
                <c:pt idx="26">
                  <c:v>143.44530960326301</c:v>
                </c:pt>
                <c:pt idx="27">
                  <c:v>-238.92176492398949</c:v>
                </c:pt>
                <c:pt idx="28">
                  <c:v>-91.288839451241984</c:v>
                </c:pt>
                <c:pt idx="29">
                  <c:v>66.344086021505518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AE3-4C66-B74B-52AE0F79D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8278840"/>
        <c:axId val="598272280"/>
      </c:scatterChart>
      <c:valAx>
        <c:axId val="598278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Vrijeme (dan)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98272280"/>
        <c:crosses val="autoZero"/>
        <c:crossBetween val="midCat"/>
      </c:valAx>
      <c:valAx>
        <c:axId val="5982722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Residuals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982788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Vrijeme (dan) Line Fit 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x1 (m3)</c:v>
          </c:tx>
          <c:spPr>
            <a:ln w="19050">
              <a:noFill/>
            </a:ln>
          </c:spPr>
          <c:xVal>
            <c:numRef>
              <c:f>Regresije!$B$3:$B$32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Regresije!$C$3:$C$32</c:f>
              <c:numCache>
                <c:formatCode>General</c:formatCode>
                <c:ptCount val="30"/>
                <c:pt idx="0">
                  <c:v>440</c:v>
                </c:pt>
                <c:pt idx="1">
                  <c:v>210</c:v>
                </c:pt>
                <c:pt idx="2">
                  <c:v>330</c:v>
                </c:pt>
                <c:pt idx="3">
                  <c:v>190</c:v>
                </c:pt>
                <c:pt idx="4">
                  <c:v>280</c:v>
                </c:pt>
                <c:pt idx="5">
                  <c:v>240</c:v>
                </c:pt>
                <c:pt idx="6">
                  <c:v>480</c:v>
                </c:pt>
                <c:pt idx="7">
                  <c:v>350</c:v>
                </c:pt>
                <c:pt idx="8">
                  <c:v>370</c:v>
                </c:pt>
                <c:pt idx="9">
                  <c:v>1020</c:v>
                </c:pt>
                <c:pt idx="10">
                  <c:v>1270</c:v>
                </c:pt>
                <c:pt idx="11">
                  <c:v>700</c:v>
                </c:pt>
                <c:pt idx="12">
                  <c:v>720</c:v>
                </c:pt>
                <c:pt idx="13">
                  <c:v>720</c:v>
                </c:pt>
                <c:pt idx="14">
                  <c:v>720</c:v>
                </c:pt>
                <c:pt idx="15">
                  <c:v>620</c:v>
                </c:pt>
                <c:pt idx="16">
                  <c:v>600</c:v>
                </c:pt>
                <c:pt idx="17">
                  <c:v>500</c:v>
                </c:pt>
                <c:pt idx="18">
                  <c:v>230</c:v>
                </c:pt>
                <c:pt idx="19">
                  <c:v>270</c:v>
                </c:pt>
                <c:pt idx="20">
                  <c:v>240</c:v>
                </c:pt>
                <c:pt idx="21">
                  <c:v>330</c:v>
                </c:pt>
                <c:pt idx="22">
                  <c:v>110</c:v>
                </c:pt>
                <c:pt idx="23">
                  <c:v>230</c:v>
                </c:pt>
                <c:pt idx="24">
                  <c:v>260</c:v>
                </c:pt>
                <c:pt idx="25">
                  <c:v>120</c:v>
                </c:pt>
                <c:pt idx="26">
                  <c:v>480</c:v>
                </c:pt>
                <c:pt idx="27">
                  <c:v>90</c:v>
                </c:pt>
                <c:pt idx="28">
                  <c:v>230</c:v>
                </c:pt>
                <c:pt idx="29">
                  <c:v>380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0AF-4AD2-A039-55C780D7D8BE}"/>
            </c:ext>
          </c:extLst>
        </c:ser>
        <c:ser>
          <c:idx val="1"/>
          <c:order val="1"/>
          <c:tx>
            <c:v>Predicted x1 (m3)</c:v>
          </c:tx>
          <c:spPr>
            <a:ln w="19050">
              <a:noFill/>
            </a:ln>
          </c:spPr>
          <c:xVal>
            <c:numRef>
              <c:f>Regresije!$B$3:$B$32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Regresije!$AA$27:$AA$56</c:f>
              <c:numCache>
                <c:formatCode>General</c:formatCode>
                <c:ptCount val="30"/>
                <c:pt idx="0">
                  <c:v>535.01075268817203</c:v>
                </c:pt>
                <c:pt idx="1">
                  <c:v>527.37782721542453</c:v>
                </c:pt>
                <c:pt idx="2">
                  <c:v>519.74490174267703</c:v>
                </c:pt>
                <c:pt idx="3">
                  <c:v>512.11197626992953</c:v>
                </c:pt>
                <c:pt idx="4">
                  <c:v>504.47905079718203</c:v>
                </c:pt>
                <c:pt idx="5">
                  <c:v>496.84612532443452</c:v>
                </c:pt>
                <c:pt idx="6">
                  <c:v>489.21319985168702</c:v>
                </c:pt>
                <c:pt idx="7">
                  <c:v>481.58027437893952</c:v>
                </c:pt>
                <c:pt idx="8">
                  <c:v>473.94734890619202</c:v>
                </c:pt>
                <c:pt idx="9">
                  <c:v>466.31442343344452</c:v>
                </c:pt>
                <c:pt idx="10">
                  <c:v>458.68149796069702</c:v>
                </c:pt>
                <c:pt idx="11">
                  <c:v>451.04857248794951</c:v>
                </c:pt>
                <c:pt idx="12">
                  <c:v>443.41564701520201</c:v>
                </c:pt>
                <c:pt idx="13">
                  <c:v>435.78272154245451</c:v>
                </c:pt>
                <c:pt idx="14">
                  <c:v>428.14979606970701</c:v>
                </c:pt>
                <c:pt idx="15">
                  <c:v>420.51687059695951</c:v>
                </c:pt>
                <c:pt idx="16">
                  <c:v>412.883945124212</c:v>
                </c:pt>
                <c:pt idx="17">
                  <c:v>405.2510196514645</c:v>
                </c:pt>
                <c:pt idx="18">
                  <c:v>397.618094178717</c:v>
                </c:pt>
                <c:pt idx="19">
                  <c:v>389.9851687059695</c:v>
                </c:pt>
                <c:pt idx="20">
                  <c:v>382.352243233222</c:v>
                </c:pt>
                <c:pt idx="21">
                  <c:v>374.7193177604745</c:v>
                </c:pt>
                <c:pt idx="22">
                  <c:v>367.08639228772699</c:v>
                </c:pt>
                <c:pt idx="23">
                  <c:v>359.45346681497949</c:v>
                </c:pt>
                <c:pt idx="24">
                  <c:v>351.82054134223199</c:v>
                </c:pt>
                <c:pt idx="25">
                  <c:v>344.18761586948449</c:v>
                </c:pt>
                <c:pt idx="26">
                  <c:v>336.55469039673699</c:v>
                </c:pt>
                <c:pt idx="27">
                  <c:v>328.92176492398949</c:v>
                </c:pt>
                <c:pt idx="28">
                  <c:v>321.28883945124198</c:v>
                </c:pt>
                <c:pt idx="29">
                  <c:v>313.65591397849448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0AF-4AD2-A039-55C780D7D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8281136"/>
        <c:axId val="598285728"/>
      </c:scatterChart>
      <c:valAx>
        <c:axId val="598281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Vrijeme (dan)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98285728"/>
        <c:crosses val="autoZero"/>
        <c:crossBetween val="midCat"/>
      </c:valAx>
      <c:valAx>
        <c:axId val="5982857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x1 (m3)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9828113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Normal Probability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Regresije!$AE$27:$AE$56</c:f>
              <c:numCache>
                <c:formatCode>General</c:formatCode>
                <c:ptCount val="30"/>
                <c:pt idx="0">
                  <c:v>1.6666666666666667</c:v>
                </c:pt>
                <c:pt idx="1">
                  <c:v>5</c:v>
                </c:pt>
                <c:pt idx="2">
                  <c:v>8.3333333333333339</c:v>
                </c:pt>
                <c:pt idx="3">
                  <c:v>11.666666666666666</c:v>
                </c:pt>
                <c:pt idx="4">
                  <c:v>15</c:v>
                </c:pt>
                <c:pt idx="5">
                  <c:v>18.333333333333336</c:v>
                </c:pt>
                <c:pt idx="6">
                  <c:v>21.666666666666668</c:v>
                </c:pt>
                <c:pt idx="7">
                  <c:v>25.000000000000004</c:v>
                </c:pt>
                <c:pt idx="8">
                  <c:v>28.333333333333336</c:v>
                </c:pt>
                <c:pt idx="9">
                  <c:v>31.666666666666668</c:v>
                </c:pt>
                <c:pt idx="10">
                  <c:v>35</c:v>
                </c:pt>
                <c:pt idx="11">
                  <c:v>38.333333333333336</c:v>
                </c:pt>
                <c:pt idx="12">
                  <c:v>41.666666666666664</c:v>
                </c:pt>
                <c:pt idx="13">
                  <c:v>45</c:v>
                </c:pt>
                <c:pt idx="14">
                  <c:v>48.333333333333336</c:v>
                </c:pt>
                <c:pt idx="15">
                  <c:v>51.666666666666664</c:v>
                </c:pt>
                <c:pt idx="16">
                  <c:v>55</c:v>
                </c:pt>
                <c:pt idx="17">
                  <c:v>58.333333333333336</c:v>
                </c:pt>
                <c:pt idx="18">
                  <c:v>61.666666666666664</c:v>
                </c:pt>
                <c:pt idx="19">
                  <c:v>65</c:v>
                </c:pt>
                <c:pt idx="20">
                  <c:v>68.333333333333343</c:v>
                </c:pt>
                <c:pt idx="21">
                  <c:v>71.666666666666671</c:v>
                </c:pt>
                <c:pt idx="22">
                  <c:v>75.000000000000014</c:v>
                </c:pt>
                <c:pt idx="23">
                  <c:v>78.333333333333343</c:v>
                </c:pt>
                <c:pt idx="24">
                  <c:v>81.666666666666671</c:v>
                </c:pt>
                <c:pt idx="25">
                  <c:v>85.000000000000014</c:v>
                </c:pt>
                <c:pt idx="26">
                  <c:v>88.333333333333343</c:v>
                </c:pt>
                <c:pt idx="27">
                  <c:v>91.666666666666671</c:v>
                </c:pt>
                <c:pt idx="28">
                  <c:v>95.000000000000014</c:v>
                </c:pt>
                <c:pt idx="29">
                  <c:v>98.333333333333343</c:v>
                </c:pt>
              </c:numCache>
            </c:numRef>
          </c:xVal>
          <c:yVal>
            <c:numRef>
              <c:f>Regresije!$AF$27:$AF$56</c:f>
              <c:numCache>
                <c:formatCode>General</c:formatCode>
                <c:ptCount val="30"/>
                <c:pt idx="0">
                  <c:v>90</c:v>
                </c:pt>
                <c:pt idx="1">
                  <c:v>110</c:v>
                </c:pt>
                <c:pt idx="2">
                  <c:v>120</c:v>
                </c:pt>
                <c:pt idx="3">
                  <c:v>190</c:v>
                </c:pt>
                <c:pt idx="4">
                  <c:v>210</c:v>
                </c:pt>
                <c:pt idx="5">
                  <c:v>230</c:v>
                </c:pt>
                <c:pt idx="6">
                  <c:v>230</c:v>
                </c:pt>
                <c:pt idx="7">
                  <c:v>230</c:v>
                </c:pt>
                <c:pt idx="8">
                  <c:v>240</c:v>
                </c:pt>
                <c:pt idx="9">
                  <c:v>240</c:v>
                </c:pt>
                <c:pt idx="10">
                  <c:v>260</c:v>
                </c:pt>
                <c:pt idx="11">
                  <c:v>270</c:v>
                </c:pt>
                <c:pt idx="12">
                  <c:v>280</c:v>
                </c:pt>
                <c:pt idx="13">
                  <c:v>330</c:v>
                </c:pt>
                <c:pt idx="14">
                  <c:v>330</c:v>
                </c:pt>
                <c:pt idx="15">
                  <c:v>350</c:v>
                </c:pt>
                <c:pt idx="16">
                  <c:v>370</c:v>
                </c:pt>
                <c:pt idx="17">
                  <c:v>380</c:v>
                </c:pt>
                <c:pt idx="18">
                  <c:v>440</c:v>
                </c:pt>
                <c:pt idx="19">
                  <c:v>480</c:v>
                </c:pt>
                <c:pt idx="20">
                  <c:v>480</c:v>
                </c:pt>
                <c:pt idx="21">
                  <c:v>500</c:v>
                </c:pt>
                <c:pt idx="22">
                  <c:v>600</c:v>
                </c:pt>
                <c:pt idx="23">
                  <c:v>620</c:v>
                </c:pt>
                <c:pt idx="24">
                  <c:v>700</c:v>
                </c:pt>
                <c:pt idx="25">
                  <c:v>720</c:v>
                </c:pt>
                <c:pt idx="26">
                  <c:v>720</c:v>
                </c:pt>
                <c:pt idx="27">
                  <c:v>720</c:v>
                </c:pt>
                <c:pt idx="28">
                  <c:v>1020</c:v>
                </c:pt>
                <c:pt idx="29">
                  <c:v>1270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B74-49CB-B994-17E9211664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8282776"/>
        <c:axId val="598283432"/>
      </c:scatterChart>
      <c:valAx>
        <c:axId val="598282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Sample Percentile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98283432"/>
        <c:crosses val="autoZero"/>
        <c:crossBetween val="midCat"/>
      </c:valAx>
      <c:valAx>
        <c:axId val="5982834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x1 (m3)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982827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Exponential Smoothing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Actual</c:v>
          </c:tx>
          <c:val>
            <c:numRef>
              <c:f>Regresije!$C$3:$C$32</c:f>
              <c:numCache>
                <c:formatCode>General</c:formatCode>
                <c:ptCount val="30"/>
                <c:pt idx="0">
                  <c:v>440</c:v>
                </c:pt>
                <c:pt idx="1">
                  <c:v>210</c:v>
                </c:pt>
                <c:pt idx="2">
                  <c:v>330</c:v>
                </c:pt>
                <c:pt idx="3">
                  <c:v>190</c:v>
                </c:pt>
                <c:pt idx="4">
                  <c:v>280</c:v>
                </c:pt>
                <c:pt idx="5">
                  <c:v>240</c:v>
                </c:pt>
                <c:pt idx="6">
                  <c:v>480</c:v>
                </c:pt>
                <c:pt idx="7">
                  <c:v>350</c:v>
                </c:pt>
                <c:pt idx="8">
                  <c:v>370</c:v>
                </c:pt>
                <c:pt idx="9">
                  <c:v>1020</c:v>
                </c:pt>
                <c:pt idx="10">
                  <c:v>1270</c:v>
                </c:pt>
                <c:pt idx="11">
                  <c:v>700</c:v>
                </c:pt>
                <c:pt idx="12">
                  <c:v>720</c:v>
                </c:pt>
                <c:pt idx="13">
                  <c:v>720</c:v>
                </c:pt>
                <c:pt idx="14">
                  <c:v>720</c:v>
                </c:pt>
                <c:pt idx="15">
                  <c:v>620</c:v>
                </c:pt>
                <c:pt idx="16">
                  <c:v>600</c:v>
                </c:pt>
                <c:pt idx="17">
                  <c:v>500</c:v>
                </c:pt>
                <c:pt idx="18">
                  <c:v>230</c:v>
                </c:pt>
                <c:pt idx="19">
                  <c:v>270</c:v>
                </c:pt>
                <c:pt idx="20">
                  <c:v>240</c:v>
                </c:pt>
                <c:pt idx="21">
                  <c:v>330</c:v>
                </c:pt>
                <c:pt idx="22">
                  <c:v>110</c:v>
                </c:pt>
                <c:pt idx="23">
                  <c:v>230</c:v>
                </c:pt>
                <c:pt idx="24">
                  <c:v>260</c:v>
                </c:pt>
                <c:pt idx="25">
                  <c:v>120</c:v>
                </c:pt>
                <c:pt idx="26">
                  <c:v>480</c:v>
                </c:pt>
                <c:pt idx="27">
                  <c:v>90</c:v>
                </c:pt>
                <c:pt idx="28">
                  <c:v>230</c:v>
                </c:pt>
                <c:pt idx="29">
                  <c:v>380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24-4729-9B2D-4312FF7BC94A}"/>
            </c:ext>
          </c:extLst>
        </c:ser>
        <c:ser>
          <c:idx val="1"/>
          <c:order val="1"/>
          <c:tx>
            <c:v>Forecast</c:v>
          </c:tx>
          <c:val>
            <c:numRef>
              <c:f>Regresije!$AQ$3:$AQ$32</c:f>
              <c:numCache>
                <c:formatCode>General</c:formatCode>
                <c:ptCount val="30"/>
                <c:pt idx="0">
                  <c:v>#N/A</c:v>
                </c:pt>
                <c:pt idx="1">
                  <c:v>440</c:v>
                </c:pt>
                <c:pt idx="2">
                  <c:v>279</c:v>
                </c:pt>
                <c:pt idx="3">
                  <c:v>314.7</c:v>
                </c:pt>
                <c:pt idx="4">
                  <c:v>227.41</c:v>
                </c:pt>
                <c:pt idx="5">
                  <c:v>264.22300000000001</c:v>
                </c:pt>
                <c:pt idx="6">
                  <c:v>247.26690000000002</c:v>
                </c:pt>
                <c:pt idx="7">
                  <c:v>410.18007</c:v>
                </c:pt>
                <c:pt idx="8">
                  <c:v>368.05402099999998</c:v>
                </c:pt>
                <c:pt idx="9">
                  <c:v>369.4162063</c:v>
                </c:pt>
                <c:pt idx="10">
                  <c:v>824.82486188999997</c:v>
                </c:pt>
                <c:pt idx="11">
                  <c:v>1136.447458567</c:v>
                </c:pt>
                <c:pt idx="12">
                  <c:v>830.93423757009987</c:v>
                </c:pt>
                <c:pt idx="13">
                  <c:v>753.28027127102996</c:v>
                </c:pt>
                <c:pt idx="14">
                  <c:v>729.9840813813089</c:v>
                </c:pt>
                <c:pt idx="15">
                  <c:v>722.99522441439262</c:v>
                </c:pt>
                <c:pt idx="16">
                  <c:v>650.89856732431781</c:v>
                </c:pt>
                <c:pt idx="17">
                  <c:v>615.26957019729537</c:v>
                </c:pt>
                <c:pt idx="18">
                  <c:v>534.58087105918867</c:v>
                </c:pt>
                <c:pt idx="19">
                  <c:v>321.37426131775658</c:v>
                </c:pt>
                <c:pt idx="20">
                  <c:v>285.41227839532695</c:v>
                </c:pt>
                <c:pt idx="21">
                  <c:v>253.62368351859809</c:v>
                </c:pt>
                <c:pt idx="22">
                  <c:v>307.0871050555794</c:v>
                </c:pt>
                <c:pt idx="23">
                  <c:v>169.12613151667381</c:v>
                </c:pt>
                <c:pt idx="24">
                  <c:v>211.73783945500213</c:v>
                </c:pt>
                <c:pt idx="25">
                  <c:v>245.52135183650063</c:v>
                </c:pt>
                <c:pt idx="26">
                  <c:v>157.65640555095018</c:v>
                </c:pt>
                <c:pt idx="27">
                  <c:v>383.29692166528503</c:v>
                </c:pt>
                <c:pt idx="28">
                  <c:v>177.98907649958551</c:v>
                </c:pt>
                <c:pt idx="29">
                  <c:v>214.39672294987565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24-4729-9B2D-4312FF7BC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602104"/>
        <c:axId val="600603744"/>
      </c:lineChart>
      <c:catAx>
        <c:axId val="600602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Data Point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600603744"/>
        <c:crosses val="autoZero"/>
        <c:auto val="1"/>
        <c:lblAlgn val="ctr"/>
        <c:lblOffset val="100"/>
        <c:noMultiLvlLbl val="0"/>
      </c:catAx>
      <c:valAx>
        <c:axId val="6006037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Value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006021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0</xdr:rowOff>
    </xdr:from>
    <xdr:to>
      <xdr:col>23</xdr:col>
      <xdr:colOff>230300</xdr:colOff>
      <xdr:row>22</xdr:row>
      <xdr:rowOff>151877</xdr:rowOff>
    </xdr:to>
    <xdr:pic>
      <xdr:nvPicPr>
        <xdr:cNvPr id="6" name="Slika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19825" y="190500"/>
          <a:ext cx="8155100" cy="4190477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23</xdr:row>
      <xdr:rowOff>77321</xdr:rowOff>
    </xdr:from>
    <xdr:to>
      <xdr:col>23</xdr:col>
      <xdr:colOff>230300</xdr:colOff>
      <xdr:row>45</xdr:row>
      <xdr:rowOff>26997</xdr:rowOff>
    </xdr:to>
    <xdr:pic>
      <xdr:nvPicPr>
        <xdr:cNvPr id="7" name="Slika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19825" y="4496921"/>
          <a:ext cx="8155100" cy="4169251"/>
        </a:xfrm>
        <a:prstGeom prst="rect">
          <a:avLst/>
        </a:prstGeom>
      </xdr:spPr>
    </xdr:pic>
    <xdr:clientData/>
  </xdr:twoCellAnchor>
  <xdr:twoCellAnchor>
    <xdr:from>
      <xdr:col>34</xdr:col>
      <xdr:colOff>133350</xdr:colOff>
      <xdr:row>2</xdr:row>
      <xdr:rowOff>95250</xdr:rowOff>
    </xdr:from>
    <xdr:to>
      <xdr:col>40</xdr:col>
      <xdr:colOff>133350</xdr:colOff>
      <xdr:row>12</xdr:row>
      <xdr:rowOff>95250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151321</xdr:colOff>
      <xdr:row>13</xdr:row>
      <xdr:rowOff>41335</xdr:rowOff>
    </xdr:from>
    <xdr:to>
      <xdr:col>40</xdr:col>
      <xdr:colOff>151321</xdr:colOff>
      <xdr:row>23</xdr:row>
      <xdr:rowOff>41335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151321</xdr:colOff>
      <xdr:row>23</xdr:row>
      <xdr:rowOff>131194</xdr:rowOff>
    </xdr:from>
    <xdr:to>
      <xdr:col>40</xdr:col>
      <xdr:colOff>151322</xdr:colOff>
      <xdr:row>33</xdr:row>
      <xdr:rowOff>131194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133350</xdr:colOff>
      <xdr:row>2</xdr:row>
      <xdr:rowOff>95250</xdr:rowOff>
    </xdr:from>
    <xdr:to>
      <xdr:col>50</xdr:col>
      <xdr:colOff>133350</xdr:colOff>
      <xdr:row>12</xdr:row>
      <xdr:rowOff>95250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6"/>
  <sheetViews>
    <sheetView tabSelected="1" zoomScaleNormal="100" workbookViewId="0">
      <selection activeCell="Z3" sqref="Z3"/>
    </sheetView>
  </sheetViews>
  <sheetFormatPr defaultRowHeight="15" x14ac:dyDescent="0.25"/>
  <cols>
    <col min="10" max="10" width="11" customWidth="1"/>
  </cols>
  <sheetData>
    <row r="1" spans="1:44" x14ac:dyDescent="0.25">
      <c r="A1" s="7" t="s">
        <v>1</v>
      </c>
      <c r="B1" s="1"/>
      <c r="C1" s="1"/>
      <c r="D1" s="1"/>
      <c r="E1" s="1"/>
      <c r="F1" s="1"/>
    </row>
    <row r="2" spans="1:44" ht="18" x14ac:dyDescent="0.25">
      <c r="B2" s="8" t="s">
        <v>0</v>
      </c>
      <c r="C2" s="8" t="s">
        <v>15</v>
      </c>
      <c r="D2" s="9" t="s">
        <v>16</v>
      </c>
      <c r="E2" s="9" t="s">
        <v>17</v>
      </c>
      <c r="F2" s="9" t="s">
        <v>18</v>
      </c>
      <c r="Z2" t="s">
        <v>52</v>
      </c>
    </row>
    <row r="3" spans="1:44" x14ac:dyDescent="0.25">
      <c r="B3" s="1">
        <v>1</v>
      </c>
      <c r="C3" s="1">
        <v>440</v>
      </c>
      <c r="D3" s="2">
        <v>450</v>
      </c>
      <c r="E3" s="2">
        <v>400</v>
      </c>
      <c r="F3" s="2">
        <v>370</v>
      </c>
      <c r="Z3" t="s">
        <v>20</v>
      </c>
      <c r="AQ3" t="e">
        <v>#N/A</v>
      </c>
      <c r="AR3" t="e">
        <v>#N/A</v>
      </c>
    </row>
    <row r="4" spans="1:44" ht="15.75" thickBot="1" x14ac:dyDescent="0.3">
      <c r="B4" s="1">
        <v>2</v>
      </c>
      <c r="C4" s="1">
        <v>210</v>
      </c>
      <c r="D4" s="2">
        <v>180</v>
      </c>
      <c r="E4" s="2">
        <v>190</v>
      </c>
      <c r="F4" s="2">
        <v>190</v>
      </c>
      <c r="AQ4">
        <f>C3</f>
        <v>440</v>
      </c>
      <c r="AR4" t="e">
        <v>#N/A</v>
      </c>
    </row>
    <row r="5" spans="1:44" x14ac:dyDescent="0.25">
      <c r="B5" s="1">
        <v>3</v>
      </c>
      <c r="C5" s="1">
        <v>330</v>
      </c>
      <c r="D5" s="2">
        <v>200</v>
      </c>
      <c r="E5" s="2">
        <v>190</v>
      </c>
      <c r="F5" s="2">
        <v>170</v>
      </c>
      <c r="Z5" s="13" t="s">
        <v>21</v>
      </c>
      <c r="AA5" s="13"/>
      <c r="AQ5">
        <f t="shared" ref="AQ5:AQ32" si="0">0.7*C4+0.3*AQ4</f>
        <v>279</v>
      </c>
      <c r="AR5" t="e">
        <v>#N/A</v>
      </c>
    </row>
    <row r="6" spans="1:44" x14ac:dyDescent="0.25">
      <c r="B6" s="1">
        <v>4</v>
      </c>
      <c r="C6" s="1">
        <v>190</v>
      </c>
      <c r="D6" s="2">
        <v>340</v>
      </c>
      <c r="E6" s="2">
        <v>340</v>
      </c>
      <c r="F6" s="2">
        <v>340</v>
      </c>
      <c r="Z6" s="10" t="s">
        <v>22</v>
      </c>
      <c r="AA6" s="10">
        <v>0.24537907996161551</v>
      </c>
      <c r="AQ6">
        <f t="shared" si="0"/>
        <v>314.7</v>
      </c>
      <c r="AR6" t="e">
        <v>#N/A</v>
      </c>
    </row>
    <row r="7" spans="1:44" x14ac:dyDescent="0.25">
      <c r="B7" s="1">
        <v>5</v>
      </c>
      <c r="C7" s="1">
        <v>280</v>
      </c>
      <c r="D7" s="2">
        <v>200</v>
      </c>
      <c r="E7" s="2">
        <v>200</v>
      </c>
      <c r="F7" s="2">
        <v>120</v>
      </c>
      <c r="Z7" s="10" t="s">
        <v>23</v>
      </c>
      <c r="AA7" s="10">
        <v>6.0210892882808897E-2</v>
      </c>
      <c r="AQ7">
        <f t="shared" si="0"/>
        <v>227.41</v>
      </c>
      <c r="AR7">
        <f t="shared" ref="AR7:AR32" si="1">SQRT(SUMXMY2(C4:C6,AQ4:AQ6)/3)</f>
        <v>153.89508330894353</v>
      </c>
    </row>
    <row r="8" spans="1:44" x14ac:dyDescent="0.25">
      <c r="B8" s="1">
        <v>6</v>
      </c>
      <c r="C8" s="1">
        <v>240</v>
      </c>
      <c r="D8" s="2">
        <v>520</v>
      </c>
      <c r="E8" s="2">
        <v>500</v>
      </c>
      <c r="F8" s="2">
        <v>470</v>
      </c>
      <c r="Z8" s="10" t="s">
        <v>24</v>
      </c>
      <c r="AA8" s="10">
        <v>2.6646996200052071E-2</v>
      </c>
      <c r="AQ8">
        <f t="shared" si="0"/>
        <v>264.22300000000001</v>
      </c>
      <c r="AR8">
        <f t="shared" si="1"/>
        <v>83.500096007928832</v>
      </c>
    </row>
    <row r="9" spans="1:44" x14ac:dyDescent="0.25">
      <c r="B9" s="1">
        <v>7</v>
      </c>
      <c r="C9" s="1">
        <v>480</v>
      </c>
      <c r="D9" s="2">
        <v>260</v>
      </c>
      <c r="E9" s="2">
        <v>300</v>
      </c>
      <c r="F9" s="2">
        <v>290</v>
      </c>
      <c r="Z9" s="10" t="s">
        <v>25</v>
      </c>
      <c r="AA9" s="10">
        <v>270.17149515114096</v>
      </c>
      <c r="AQ9">
        <f t="shared" si="0"/>
        <v>247.26690000000002</v>
      </c>
      <c r="AR9">
        <f t="shared" si="1"/>
        <v>79.377897488322688</v>
      </c>
    </row>
    <row r="10" spans="1:44" ht="15.75" thickBot="1" x14ac:dyDescent="0.3">
      <c r="B10" s="1">
        <v>8</v>
      </c>
      <c r="C10" s="1">
        <v>350</v>
      </c>
      <c r="D10" s="2">
        <v>460</v>
      </c>
      <c r="E10" s="2">
        <v>420</v>
      </c>
      <c r="F10" s="2">
        <v>430</v>
      </c>
      <c r="Z10" s="11" t="s">
        <v>26</v>
      </c>
      <c r="AA10" s="11">
        <v>30</v>
      </c>
      <c r="AQ10">
        <f t="shared" si="0"/>
        <v>410.18007</v>
      </c>
      <c r="AR10">
        <f t="shared" si="1"/>
        <v>138.46438490891197</v>
      </c>
    </row>
    <row r="11" spans="1:44" x14ac:dyDescent="0.25">
      <c r="B11" s="1">
        <v>9</v>
      </c>
      <c r="C11" s="1">
        <v>370</v>
      </c>
      <c r="D11" s="2">
        <v>980</v>
      </c>
      <c r="E11" s="2">
        <v>1090</v>
      </c>
      <c r="F11" s="2">
        <v>630</v>
      </c>
      <c r="AQ11">
        <f t="shared" si="0"/>
        <v>368.05402099999998</v>
      </c>
      <c r="AR11">
        <f t="shared" si="1"/>
        <v>139.49084843316771</v>
      </c>
    </row>
    <row r="12" spans="1:44" ht="15.75" thickBot="1" x14ac:dyDescent="0.3">
      <c r="B12" s="1">
        <v>10</v>
      </c>
      <c r="C12" s="1">
        <v>1020</v>
      </c>
      <c r="D12" s="2">
        <v>1020</v>
      </c>
      <c r="E12" s="2">
        <v>1020</v>
      </c>
      <c r="F12" s="2">
        <v>1020</v>
      </c>
      <c r="Z12" t="s">
        <v>27</v>
      </c>
      <c r="AQ12">
        <f t="shared" si="0"/>
        <v>369.4162063</v>
      </c>
      <c r="AR12">
        <f t="shared" si="1"/>
        <v>138.79255923269486</v>
      </c>
    </row>
    <row r="13" spans="1:44" x14ac:dyDescent="0.25">
      <c r="B13" s="1">
        <v>11</v>
      </c>
      <c r="C13" s="1">
        <v>1270</v>
      </c>
      <c r="D13" s="2">
        <v>1190</v>
      </c>
      <c r="E13" s="2">
        <v>1150</v>
      </c>
      <c r="F13" s="2">
        <v>1200</v>
      </c>
      <c r="Z13" s="12"/>
      <c r="AA13" s="12" t="s">
        <v>32</v>
      </c>
      <c r="AB13" s="12" t="s">
        <v>33</v>
      </c>
      <c r="AC13" s="12" t="s">
        <v>34</v>
      </c>
      <c r="AD13" s="12" t="s">
        <v>35</v>
      </c>
      <c r="AE13" s="12" t="s">
        <v>36</v>
      </c>
      <c r="AQ13">
        <f t="shared" si="0"/>
        <v>824.82486188999997</v>
      </c>
      <c r="AR13">
        <f t="shared" si="1"/>
        <v>377.21996248190857</v>
      </c>
    </row>
    <row r="14" spans="1:44" x14ac:dyDescent="0.25">
      <c r="B14" s="1">
        <v>12</v>
      </c>
      <c r="C14" s="1">
        <v>700</v>
      </c>
      <c r="D14" s="2">
        <v>1180</v>
      </c>
      <c r="E14" s="2">
        <v>720</v>
      </c>
      <c r="F14" s="2">
        <v>720</v>
      </c>
      <c r="Z14" s="10" t="s">
        <v>28</v>
      </c>
      <c r="AA14" s="10">
        <v>1</v>
      </c>
      <c r="AB14" s="10">
        <v>130942.83648498356</v>
      </c>
      <c r="AC14" s="10">
        <v>130942.83648498356</v>
      </c>
      <c r="AD14" s="10">
        <v>1.7939184312214187</v>
      </c>
      <c r="AE14" s="10">
        <v>0.19122081132264679</v>
      </c>
      <c r="AQ14">
        <f t="shared" si="0"/>
        <v>1136.447458567</v>
      </c>
      <c r="AR14">
        <f t="shared" si="1"/>
        <v>455.13513123416072</v>
      </c>
    </row>
    <row r="15" spans="1:44" x14ac:dyDescent="0.25">
      <c r="B15" s="1">
        <v>13</v>
      </c>
      <c r="C15" s="1">
        <v>720</v>
      </c>
      <c r="D15" s="2">
        <v>700</v>
      </c>
      <c r="E15" s="2">
        <v>680</v>
      </c>
      <c r="F15" s="2">
        <v>720</v>
      </c>
      <c r="Z15" s="10" t="s">
        <v>29</v>
      </c>
      <c r="AA15" s="10">
        <v>28</v>
      </c>
      <c r="AB15" s="10">
        <v>2043793.8301816834</v>
      </c>
      <c r="AC15" s="10">
        <v>72992.636792202975</v>
      </c>
      <c r="AD15" s="10"/>
      <c r="AE15" s="10"/>
      <c r="AQ15">
        <f t="shared" si="0"/>
        <v>830.93423757009987</v>
      </c>
      <c r="AR15">
        <f t="shared" si="1"/>
        <v>520.23281977269085</v>
      </c>
    </row>
    <row r="16" spans="1:44" ht="15.75" thickBot="1" x14ac:dyDescent="0.3">
      <c r="B16" s="1">
        <v>14</v>
      </c>
      <c r="C16" s="1">
        <v>720</v>
      </c>
      <c r="D16" s="2">
        <v>1200</v>
      </c>
      <c r="E16" s="2">
        <v>1170</v>
      </c>
      <c r="F16" s="2">
        <v>1170</v>
      </c>
      <c r="Z16" s="11" t="s">
        <v>30</v>
      </c>
      <c r="AA16" s="11">
        <v>29</v>
      </c>
      <c r="AB16" s="11">
        <v>2174736.666666667</v>
      </c>
      <c r="AC16" s="11"/>
      <c r="AD16" s="11"/>
      <c r="AE16" s="11"/>
      <c r="AQ16">
        <f t="shared" si="0"/>
        <v>753.28027127102996</v>
      </c>
      <c r="AR16">
        <f t="shared" si="1"/>
        <v>365.59252943958899</v>
      </c>
    </row>
    <row r="17" spans="2:44" ht="15.75" thickBot="1" x14ac:dyDescent="0.3">
      <c r="B17" s="1">
        <v>15</v>
      </c>
      <c r="C17" s="1">
        <v>720</v>
      </c>
      <c r="D17" s="2">
        <v>600</v>
      </c>
      <c r="E17" s="2">
        <v>550</v>
      </c>
      <c r="F17" s="2">
        <v>510</v>
      </c>
      <c r="AQ17">
        <f t="shared" si="0"/>
        <v>729.9840813813089</v>
      </c>
      <c r="AR17">
        <f t="shared" si="1"/>
        <v>260.70440835725935</v>
      </c>
    </row>
    <row r="18" spans="2:44" x14ac:dyDescent="0.25">
      <c r="B18" s="1">
        <v>16</v>
      </c>
      <c r="C18" s="1">
        <v>620</v>
      </c>
      <c r="D18" s="2">
        <v>590</v>
      </c>
      <c r="E18" s="2">
        <v>570</v>
      </c>
      <c r="F18" s="2">
        <v>520</v>
      </c>
      <c r="Z18" s="12"/>
      <c r="AA18" s="12" t="s">
        <v>37</v>
      </c>
      <c r="AB18" s="12" t="s">
        <v>25</v>
      </c>
      <c r="AC18" s="12" t="s">
        <v>38</v>
      </c>
      <c r="AD18" s="12" t="s">
        <v>39</v>
      </c>
      <c r="AE18" s="12" t="s">
        <v>40</v>
      </c>
      <c r="AF18" s="12" t="s">
        <v>41</v>
      </c>
      <c r="AG18" s="12" t="s">
        <v>42</v>
      </c>
      <c r="AH18" s="12" t="s">
        <v>43</v>
      </c>
      <c r="AQ18">
        <f t="shared" si="0"/>
        <v>722.99522441439262</v>
      </c>
      <c r="AR18">
        <f t="shared" si="1"/>
        <v>67.115977735462508</v>
      </c>
    </row>
    <row r="19" spans="2:44" x14ac:dyDescent="0.25">
      <c r="B19" s="1">
        <v>17</v>
      </c>
      <c r="C19" s="1">
        <v>600</v>
      </c>
      <c r="D19" s="2">
        <v>500</v>
      </c>
      <c r="E19" s="2">
        <v>580</v>
      </c>
      <c r="F19" s="2">
        <v>500</v>
      </c>
      <c r="Z19" s="10" t="s">
        <v>31</v>
      </c>
      <c r="AA19" s="10">
        <v>542.64367816091954</v>
      </c>
      <c r="AB19" s="10">
        <v>101.17187883701861</v>
      </c>
      <c r="AC19" s="10">
        <v>5.3635820980954954</v>
      </c>
      <c r="AD19" s="10">
        <v>1.0272702056570381E-5</v>
      </c>
      <c r="AE19" s="10">
        <v>335.40247900232748</v>
      </c>
      <c r="AF19" s="10">
        <v>749.88487731951159</v>
      </c>
      <c r="AG19" s="10">
        <v>335.40247900232748</v>
      </c>
      <c r="AH19" s="10">
        <v>749.88487731951159</v>
      </c>
      <c r="AQ19">
        <f t="shared" si="0"/>
        <v>650.89856732431781</v>
      </c>
      <c r="AR19">
        <f t="shared" si="1"/>
        <v>62.756871042335653</v>
      </c>
    </row>
    <row r="20" spans="2:44" ht="15.75" thickBot="1" x14ac:dyDescent="0.3">
      <c r="B20" s="1">
        <v>18</v>
      </c>
      <c r="C20" s="1">
        <v>500</v>
      </c>
      <c r="D20" s="2">
        <v>190</v>
      </c>
      <c r="E20" s="2">
        <v>550</v>
      </c>
      <c r="F20" s="2">
        <v>210</v>
      </c>
      <c r="Z20" s="11" t="s">
        <v>0</v>
      </c>
      <c r="AA20" s="11">
        <v>-7.6329254727475018</v>
      </c>
      <c r="AB20" s="11">
        <v>5.6988821491227348</v>
      </c>
      <c r="AC20" s="11">
        <v>-1.3393724019933428</v>
      </c>
      <c r="AD20" s="11">
        <v>0.19122081132264662</v>
      </c>
      <c r="AE20" s="11">
        <v>-19.306556367259944</v>
      </c>
      <c r="AF20" s="11">
        <v>4.0407054217649403</v>
      </c>
      <c r="AG20" s="11">
        <v>-19.306556367259944</v>
      </c>
      <c r="AH20" s="11">
        <v>4.0407054217649403</v>
      </c>
      <c r="AQ20">
        <f t="shared" si="0"/>
        <v>615.26957019729537</v>
      </c>
      <c r="AR20">
        <f t="shared" si="1"/>
        <v>66.579181653296132</v>
      </c>
    </row>
    <row r="21" spans="2:44" x14ac:dyDescent="0.25">
      <c r="B21" s="1">
        <v>19</v>
      </c>
      <c r="C21" s="1">
        <v>230</v>
      </c>
      <c r="D21" s="2">
        <v>530</v>
      </c>
      <c r="E21" s="2">
        <v>260</v>
      </c>
      <c r="F21" s="2">
        <v>510</v>
      </c>
      <c r="AQ21">
        <f t="shared" si="0"/>
        <v>534.58087105918867</v>
      </c>
      <c r="AR21">
        <f t="shared" si="1"/>
        <v>93.960548851292586</v>
      </c>
    </row>
    <row r="22" spans="2:44" x14ac:dyDescent="0.25">
      <c r="B22" s="1">
        <v>20</v>
      </c>
      <c r="C22" s="1">
        <v>270</v>
      </c>
      <c r="D22" s="2">
        <v>560</v>
      </c>
      <c r="E22" s="2">
        <v>440</v>
      </c>
      <c r="F22" s="2">
        <v>130</v>
      </c>
      <c r="AQ22">
        <f t="shared" si="0"/>
        <v>321.37426131775658</v>
      </c>
      <c r="AR22">
        <f t="shared" si="1"/>
        <v>190.3043570917487</v>
      </c>
    </row>
    <row r="23" spans="2:44" x14ac:dyDescent="0.25">
      <c r="B23" s="1">
        <v>21</v>
      </c>
      <c r="C23" s="1">
        <v>240</v>
      </c>
      <c r="D23" s="2">
        <v>80</v>
      </c>
      <c r="E23" s="2">
        <v>290</v>
      </c>
      <c r="F23" s="2">
        <v>420</v>
      </c>
      <c r="AQ23">
        <f t="shared" si="0"/>
        <v>285.41227839532695</v>
      </c>
      <c r="AR23">
        <f t="shared" si="1"/>
        <v>190.34696000951215</v>
      </c>
    </row>
    <row r="24" spans="2:44" x14ac:dyDescent="0.25">
      <c r="B24" s="1">
        <v>22</v>
      </c>
      <c r="C24" s="1">
        <v>330</v>
      </c>
      <c r="D24" s="2">
        <v>250</v>
      </c>
      <c r="E24" s="2">
        <v>410</v>
      </c>
      <c r="F24" s="2">
        <v>120</v>
      </c>
      <c r="Z24" t="s">
        <v>44</v>
      </c>
      <c r="AE24" t="s">
        <v>49</v>
      </c>
      <c r="AQ24">
        <f t="shared" si="0"/>
        <v>253.62368351859809</v>
      </c>
      <c r="AR24">
        <f t="shared" si="1"/>
        <v>180.25084074715983</v>
      </c>
    </row>
    <row r="25" spans="2:44" ht="15.75" thickBot="1" x14ac:dyDescent="0.3">
      <c r="B25" s="1">
        <v>23</v>
      </c>
      <c r="C25" s="1">
        <v>110</v>
      </c>
      <c r="D25" s="2">
        <v>270</v>
      </c>
      <c r="E25" s="2">
        <v>170</v>
      </c>
      <c r="F25" s="2">
        <v>260</v>
      </c>
      <c r="AQ25">
        <f t="shared" si="0"/>
        <v>307.0871050555794</v>
      </c>
      <c r="AR25">
        <f t="shared" si="1"/>
        <v>59.25912440085235</v>
      </c>
    </row>
    <row r="26" spans="2:44" x14ac:dyDescent="0.25">
      <c r="B26" s="1">
        <v>24</v>
      </c>
      <c r="C26" s="1">
        <v>230</v>
      </c>
      <c r="D26" s="2">
        <v>200</v>
      </c>
      <c r="E26" s="2">
        <v>450</v>
      </c>
      <c r="F26" s="2">
        <v>240</v>
      </c>
      <c r="Z26" s="12" t="s">
        <v>45</v>
      </c>
      <c r="AA26" s="12" t="s">
        <v>46</v>
      </c>
      <c r="AB26" s="12" t="s">
        <v>47</v>
      </c>
      <c r="AC26" s="12" t="s">
        <v>48</v>
      </c>
      <c r="AE26" s="12" t="s">
        <v>50</v>
      </c>
      <c r="AF26" s="12" t="s">
        <v>51</v>
      </c>
      <c r="AQ26">
        <f t="shared" si="0"/>
        <v>169.12613151667381</v>
      </c>
      <c r="AR26">
        <f t="shared" si="1"/>
        <v>124.81845980931791</v>
      </c>
    </row>
    <row r="27" spans="2:44" x14ac:dyDescent="0.25">
      <c r="B27" s="1">
        <v>25</v>
      </c>
      <c r="C27" s="1">
        <v>260</v>
      </c>
      <c r="D27" s="2">
        <v>250</v>
      </c>
      <c r="E27" s="2">
        <v>90</v>
      </c>
      <c r="F27" s="2">
        <v>200</v>
      </c>
      <c r="Z27" s="10">
        <v>1</v>
      </c>
      <c r="AA27" s="10">
        <v>535.01075268817203</v>
      </c>
      <c r="AB27" s="10">
        <v>-95.010752688172033</v>
      </c>
      <c r="AC27" s="10">
        <v>-0.35789300953363345</v>
      </c>
      <c r="AE27" s="10">
        <v>1.6666666666666667</v>
      </c>
      <c r="AF27" s="10">
        <v>90</v>
      </c>
      <c r="AQ27">
        <f t="shared" si="0"/>
        <v>211.73783945500213</v>
      </c>
      <c r="AR27">
        <f t="shared" si="1"/>
        <v>126.99382735994369</v>
      </c>
    </row>
    <row r="28" spans="2:44" x14ac:dyDescent="0.25">
      <c r="B28" s="1">
        <v>26</v>
      </c>
      <c r="C28" s="1">
        <v>120</v>
      </c>
      <c r="D28" s="2">
        <v>270</v>
      </c>
      <c r="E28" s="2">
        <v>160</v>
      </c>
      <c r="F28" s="2">
        <v>170</v>
      </c>
      <c r="Z28" s="10">
        <v>2</v>
      </c>
      <c r="AA28" s="10">
        <v>527.37782721542453</v>
      </c>
      <c r="AB28" s="10">
        <v>-317.37782721542453</v>
      </c>
      <c r="AC28" s="10">
        <v>-1.1955205334934094</v>
      </c>
      <c r="AE28" s="10">
        <v>5</v>
      </c>
      <c r="AF28" s="10">
        <v>110</v>
      </c>
      <c r="AQ28">
        <f t="shared" si="0"/>
        <v>245.52135183650063</v>
      </c>
      <c r="AR28">
        <f t="shared" si="1"/>
        <v>122.30861373834283</v>
      </c>
    </row>
    <row r="29" spans="2:44" x14ac:dyDescent="0.25">
      <c r="B29" s="1">
        <v>27</v>
      </c>
      <c r="C29" s="1">
        <v>480</v>
      </c>
      <c r="D29" s="2">
        <v>120</v>
      </c>
      <c r="E29" s="2">
        <v>170</v>
      </c>
      <c r="F29" s="2">
        <v>230</v>
      </c>
      <c r="Z29" s="10">
        <v>3</v>
      </c>
      <c r="AA29" s="10">
        <v>519.74490174267703</v>
      </c>
      <c r="AB29" s="10">
        <v>-189.74490174267703</v>
      </c>
      <c r="AC29" s="10">
        <v>-0.7147440895582361</v>
      </c>
      <c r="AE29" s="10">
        <v>8.3333333333333339</v>
      </c>
      <c r="AF29" s="10">
        <v>120</v>
      </c>
      <c r="AQ29">
        <f t="shared" si="0"/>
        <v>157.65640555095018</v>
      </c>
      <c r="AR29">
        <f t="shared" si="1"/>
        <v>85.22611839778348</v>
      </c>
    </row>
    <row r="30" spans="2:44" x14ac:dyDescent="0.25">
      <c r="B30" s="1">
        <v>28</v>
      </c>
      <c r="C30" s="1">
        <v>90</v>
      </c>
      <c r="D30" s="2">
        <v>240</v>
      </c>
      <c r="E30" s="2">
        <v>300</v>
      </c>
      <c r="F30" s="2">
        <v>150</v>
      </c>
      <c r="Z30" s="10">
        <v>4</v>
      </c>
      <c r="AA30" s="10">
        <v>512.11197626992953</v>
      </c>
      <c r="AB30" s="10">
        <v>-322.11197626992953</v>
      </c>
      <c r="AC30" s="10">
        <v>-1.213353450345025</v>
      </c>
      <c r="AE30" s="10">
        <v>11.666666666666666</v>
      </c>
      <c r="AF30" s="10">
        <v>190</v>
      </c>
      <c r="AQ30">
        <f t="shared" si="0"/>
        <v>383.29692166528503</v>
      </c>
      <c r="AR30">
        <f t="shared" si="1"/>
        <v>201.65171194385897</v>
      </c>
    </row>
    <row r="31" spans="2:44" x14ac:dyDescent="0.25">
      <c r="B31" s="1">
        <v>29</v>
      </c>
      <c r="C31" s="1">
        <v>230</v>
      </c>
      <c r="D31" s="2">
        <v>320</v>
      </c>
      <c r="E31" s="2">
        <v>110</v>
      </c>
      <c r="F31" s="2">
        <v>230</v>
      </c>
      <c r="Z31" s="10">
        <v>5</v>
      </c>
      <c r="AA31" s="10">
        <v>504.47905079718203</v>
      </c>
      <c r="AB31" s="10">
        <v>-224.47905079718203</v>
      </c>
      <c r="AC31" s="10">
        <v>-0.84558306080084744</v>
      </c>
      <c r="AE31" s="10">
        <v>15</v>
      </c>
      <c r="AF31" s="10">
        <v>210</v>
      </c>
      <c r="AQ31">
        <f t="shared" si="0"/>
        <v>177.98907649958551</v>
      </c>
      <c r="AR31">
        <f t="shared" si="1"/>
        <v>261.84224697804109</v>
      </c>
    </row>
    <row r="32" spans="2:44" x14ac:dyDescent="0.25">
      <c r="B32" s="1">
        <v>30</v>
      </c>
      <c r="C32" s="1">
        <v>380</v>
      </c>
      <c r="D32" s="2">
        <v>100</v>
      </c>
      <c r="E32" s="2">
        <v>150</v>
      </c>
      <c r="F32" s="2">
        <v>250</v>
      </c>
      <c r="Z32" s="10">
        <v>6</v>
      </c>
      <c r="AA32" s="10">
        <v>496.84612532443452</v>
      </c>
      <c r="AB32" s="10">
        <v>-256.84612532443452</v>
      </c>
      <c r="AC32" s="10">
        <v>-0.96750557361765088</v>
      </c>
      <c r="AE32" s="10">
        <v>18.333333333333336</v>
      </c>
      <c r="AF32" s="10">
        <v>230</v>
      </c>
      <c r="AQ32">
        <f t="shared" si="0"/>
        <v>214.39672294987565</v>
      </c>
      <c r="AR32">
        <f t="shared" si="1"/>
        <v>253.39929840999415</v>
      </c>
    </row>
    <row r="33" spans="1:32" x14ac:dyDescent="0.25">
      <c r="B33" s="1"/>
      <c r="C33" s="1"/>
      <c r="D33" s="1"/>
      <c r="E33" s="1"/>
      <c r="F33" s="1"/>
      <c r="Z33" s="10">
        <v>7</v>
      </c>
      <c r="AA33" s="10">
        <v>489.21319985168702</v>
      </c>
      <c r="AB33" s="10">
        <v>-9.2131998516870226</v>
      </c>
      <c r="AC33" s="10">
        <v>-3.4704912118495218E-2</v>
      </c>
      <c r="AE33" s="10">
        <v>21.666666666666668</v>
      </c>
      <c r="AF33" s="10">
        <v>230</v>
      </c>
    </row>
    <row r="34" spans="1:32" x14ac:dyDescent="0.25">
      <c r="A34" s="3" t="s">
        <v>7</v>
      </c>
      <c r="B34" s="4" t="s">
        <v>2</v>
      </c>
      <c r="C34" s="5"/>
      <c r="D34" s="5"/>
      <c r="E34" s="5"/>
      <c r="F34" s="5"/>
      <c r="G34" s="6"/>
      <c r="H34" s="6"/>
      <c r="I34" s="6"/>
      <c r="J34" s="6"/>
      <c r="Z34" s="10">
        <v>8</v>
      </c>
      <c r="AA34" s="10">
        <v>481.58027437893952</v>
      </c>
      <c r="AB34" s="10">
        <v>-131.58027437893952</v>
      </c>
      <c r="AC34" s="10">
        <v>-0.49564558810828563</v>
      </c>
      <c r="AE34" s="10">
        <v>25.000000000000004</v>
      </c>
      <c r="AF34" s="10">
        <v>230</v>
      </c>
    </row>
    <row r="35" spans="1:32" ht="17.25" x14ac:dyDescent="0.25">
      <c r="A35" s="3" t="s">
        <v>8</v>
      </c>
      <c r="B35" s="4" t="s">
        <v>3</v>
      </c>
      <c r="C35" s="5"/>
      <c r="D35" s="5"/>
      <c r="E35" s="5"/>
      <c r="F35" s="5"/>
      <c r="G35" s="6"/>
      <c r="H35" s="6"/>
      <c r="I35" s="6"/>
      <c r="J35" s="6"/>
      <c r="Z35" s="10">
        <v>9</v>
      </c>
      <c r="AA35" s="10">
        <v>473.94734890619202</v>
      </c>
      <c r="AB35" s="10">
        <v>-103.94734890619202</v>
      </c>
      <c r="AC35" s="10">
        <v>-0.39155599214309783</v>
      </c>
      <c r="AE35" s="10">
        <v>28.333333333333336</v>
      </c>
      <c r="AF35" s="10">
        <v>240</v>
      </c>
    </row>
    <row r="36" spans="1:32" x14ac:dyDescent="0.25">
      <c r="A36" s="3" t="s">
        <v>9</v>
      </c>
      <c r="B36" s="4" t="s">
        <v>4</v>
      </c>
      <c r="C36" s="5"/>
      <c r="D36" s="5"/>
      <c r="E36" s="5"/>
      <c r="F36" s="5"/>
      <c r="G36" s="6"/>
      <c r="H36" s="6"/>
      <c r="I36" s="6"/>
      <c r="J36" s="6"/>
      <c r="Z36" s="10">
        <v>10</v>
      </c>
      <c r="AA36" s="10">
        <v>466.31442343344452</v>
      </c>
      <c r="AB36" s="10">
        <v>553.68557656655548</v>
      </c>
      <c r="AC36" s="10">
        <v>2.0856607460329983</v>
      </c>
      <c r="AE36" s="10">
        <v>31.666666666666668</v>
      </c>
      <c r="AF36" s="10">
        <v>240</v>
      </c>
    </row>
    <row r="37" spans="1:32" x14ac:dyDescent="0.25">
      <c r="A37" s="3" t="s">
        <v>10</v>
      </c>
      <c r="B37" s="4" t="s">
        <v>5</v>
      </c>
      <c r="C37" s="5"/>
      <c r="D37" s="5"/>
      <c r="E37" s="5"/>
      <c r="F37" s="5"/>
      <c r="G37" s="6"/>
      <c r="H37" s="6"/>
      <c r="I37" s="6"/>
      <c r="J37" s="6"/>
      <c r="Z37" s="10">
        <v>11</v>
      </c>
      <c r="AA37" s="10">
        <v>458.68149796069702</v>
      </c>
      <c r="AB37" s="10">
        <v>811.31850203930298</v>
      </c>
      <c r="AC37" s="10">
        <v>3.0561300923291523</v>
      </c>
      <c r="AE37" s="10">
        <v>35</v>
      </c>
      <c r="AF37" s="10">
        <v>260</v>
      </c>
    </row>
    <row r="38" spans="1:32" x14ac:dyDescent="0.25">
      <c r="A38" s="3" t="s">
        <v>11</v>
      </c>
      <c r="B38" s="4" t="s">
        <v>6</v>
      </c>
      <c r="C38" s="5"/>
      <c r="D38" s="5"/>
      <c r="E38" s="5"/>
      <c r="F38" s="5"/>
      <c r="G38" s="6"/>
      <c r="H38" s="6"/>
      <c r="I38" s="6"/>
      <c r="J38" s="6"/>
      <c r="Z38" s="10">
        <v>12</v>
      </c>
      <c r="AA38" s="10">
        <v>451.04857248794951</v>
      </c>
      <c r="AB38" s="10">
        <v>248.95142751205049</v>
      </c>
      <c r="AC38" s="10">
        <v>0.93776728527142605</v>
      </c>
      <c r="AE38" s="10">
        <v>38.333333333333336</v>
      </c>
      <c r="AF38" s="10">
        <v>270</v>
      </c>
    </row>
    <row r="39" spans="1:32" x14ac:dyDescent="0.25">
      <c r="A39" s="3" t="s">
        <v>12</v>
      </c>
      <c r="B39" s="4" t="s">
        <v>13</v>
      </c>
      <c r="C39" s="5"/>
      <c r="D39" s="5"/>
      <c r="E39" s="5"/>
      <c r="F39" s="5"/>
      <c r="G39" s="6"/>
      <c r="H39" s="6"/>
      <c r="I39" s="6"/>
      <c r="J39" s="6"/>
      <c r="Z39" s="10">
        <v>13</v>
      </c>
      <c r="AA39" s="10">
        <v>443.41564701520201</v>
      </c>
      <c r="AB39" s="10">
        <v>276.58435298479799</v>
      </c>
      <c r="AC39" s="10">
        <v>1.0418568812366138</v>
      </c>
      <c r="AE39" s="10">
        <v>41.666666666666664</v>
      </c>
      <c r="AF39" s="10">
        <v>280</v>
      </c>
    </row>
    <row r="40" spans="1:32" x14ac:dyDescent="0.25">
      <c r="A40" s="3" t="s">
        <v>14</v>
      </c>
      <c r="B40" s="4" t="s">
        <v>19</v>
      </c>
      <c r="C40" s="5"/>
      <c r="D40" s="5"/>
      <c r="E40" s="5"/>
      <c r="F40" s="5"/>
      <c r="G40" s="6"/>
      <c r="H40" s="6"/>
      <c r="I40" s="6"/>
      <c r="J40" s="6"/>
      <c r="Z40" s="10">
        <v>14</v>
      </c>
      <c r="AA40" s="10">
        <v>435.78272154245451</v>
      </c>
      <c r="AB40" s="10">
        <v>284.21727845754549</v>
      </c>
      <c r="AC40" s="10">
        <v>1.0706091076078046</v>
      </c>
      <c r="AE40" s="10">
        <v>45</v>
      </c>
      <c r="AF40" s="10">
        <v>330</v>
      </c>
    </row>
    <row r="41" spans="1:32" x14ac:dyDescent="0.25">
      <c r="Z41" s="10">
        <v>15</v>
      </c>
      <c r="AA41" s="10">
        <v>428.14979606970701</v>
      </c>
      <c r="AB41" s="10">
        <v>291.85020393029299</v>
      </c>
      <c r="AC41" s="10">
        <v>1.0993613339789952</v>
      </c>
      <c r="AE41" s="10">
        <v>48.333333333333336</v>
      </c>
      <c r="AF41" s="10">
        <v>330</v>
      </c>
    </row>
    <row r="42" spans="1:32" x14ac:dyDescent="0.25">
      <c r="Z42" s="10">
        <v>16</v>
      </c>
      <c r="AA42" s="10">
        <v>420.51687059695951</v>
      </c>
      <c r="AB42" s="10">
        <v>199.48312940304049</v>
      </c>
      <c r="AC42" s="10">
        <v>0.75142671238020042</v>
      </c>
      <c r="AE42" s="10">
        <v>51.666666666666664</v>
      </c>
      <c r="AF42" s="10">
        <v>350</v>
      </c>
    </row>
    <row r="43" spans="1:32" x14ac:dyDescent="0.25">
      <c r="Z43" s="10">
        <v>17</v>
      </c>
      <c r="AA43" s="10">
        <v>412.883945124212</v>
      </c>
      <c r="AB43" s="10">
        <v>187.116054875788</v>
      </c>
      <c r="AC43" s="10">
        <v>0.70484156915739404</v>
      </c>
      <c r="AE43" s="10">
        <v>55</v>
      </c>
      <c r="AF43" s="10">
        <v>370</v>
      </c>
    </row>
    <row r="44" spans="1:32" x14ac:dyDescent="0.25">
      <c r="Z44" s="10">
        <v>18</v>
      </c>
      <c r="AA44" s="10">
        <v>405.2510196514645</v>
      </c>
      <c r="AB44" s="10">
        <v>94.748980348535497</v>
      </c>
      <c r="AC44" s="10">
        <v>0.35690694755859931</v>
      </c>
      <c r="AE44" s="10">
        <v>58.333333333333336</v>
      </c>
      <c r="AF44" s="10">
        <v>380</v>
      </c>
    </row>
    <row r="45" spans="1:32" x14ac:dyDescent="0.25">
      <c r="Z45" s="10">
        <v>19</v>
      </c>
      <c r="AA45" s="10">
        <v>397.618094178717</v>
      </c>
      <c r="AB45" s="10">
        <v>-167.618094178717</v>
      </c>
      <c r="AC45" s="10">
        <v>-0.63139531558917072</v>
      </c>
      <c r="AE45" s="10">
        <v>61.666666666666664</v>
      </c>
      <c r="AF45" s="10">
        <v>440</v>
      </c>
    </row>
    <row r="46" spans="1:32" x14ac:dyDescent="0.25">
      <c r="Z46" s="10">
        <v>20</v>
      </c>
      <c r="AA46" s="10">
        <v>389.9851687059695</v>
      </c>
      <c r="AB46" s="10">
        <v>-119.9851687059695</v>
      </c>
      <c r="AC46" s="10">
        <v>-0.45196835002998587</v>
      </c>
      <c r="AE46" s="10">
        <v>65</v>
      </c>
      <c r="AF46" s="10">
        <v>480</v>
      </c>
    </row>
    <row r="47" spans="1:32" x14ac:dyDescent="0.25">
      <c r="Z47" s="10">
        <v>21</v>
      </c>
      <c r="AA47" s="10">
        <v>382.352243233222</v>
      </c>
      <c r="AB47" s="10">
        <v>-142.352243233222</v>
      </c>
      <c r="AC47" s="10">
        <v>-0.53622217804979078</v>
      </c>
      <c r="AE47" s="10">
        <v>68.333333333333343</v>
      </c>
      <c r="AF47" s="10">
        <v>480</v>
      </c>
    </row>
    <row r="48" spans="1:32" x14ac:dyDescent="0.25">
      <c r="Z48" s="10">
        <v>22</v>
      </c>
      <c r="AA48" s="10">
        <v>374.7193177604745</v>
      </c>
      <c r="AB48" s="10">
        <v>-44.719317760474496</v>
      </c>
      <c r="AC48" s="10">
        <v>-0.16845178850561326</v>
      </c>
      <c r="AE48" s="10">
        <v>71.666666666666671</v>
      </c>
      <c r="AF48" s="10">
        <v>500</v>
      </c>
    </row>
    <row r="49" spans="26:32" x14ac:dyDescent="0.25">
      <c r="Z49" s="10">
        <v>23</v>
      </c>
      <c r="AA49" s="10">
        <v>367.08639228772699</v>
      </c>
      <c r="AB49" s="10">
        <v>-257.08639228772699</v>
      </c>
      <c r="AC49" s="10">
        <v>-0.96841062766839059</v>
      </c>
      <c r="AE49" s="10">
        <v>75.000000000000014</v>
      </c>
      <c r="AF49" s="10">
        <v>600</v>
      </c>
    </row>
    <row r="50" spans="26:32" x14ac:dyDescent="0.25">
      <c r="Z50" s="10">
        <v>24</v>
      </c>
      <c r="AA50" s="10">
        <v>359.45346681497949</v>
      </c>
      <c r="AB50" s="10">
        <v>-129.45346681497949</v>
      </c>
      <c r="AC50" s="10">
        <v>-0.48763418373321732</v>
      </c>
      <c r="AE50" s="10">
        <v>78.333333333333343</v>
      </c>
      <c r="AF50" s="10">
        <v>620</v>
      </c>
    </row>
    <row r="51" spans="26:32" x14ac:dyDescent="0.25">
      <c r="Z51" s="10">
        <v>25</v>
      </c>
      <c r="AA51" s="10">
        <v>351.82054134223199</v>
      </c>
      <c r="AB51" s="10">
        <v>-91.820541342231991</v>
      </c>
      <c r="AC51" s="10">
        <v>-0.34587590297103105</v>
      </c>
      <c r="AE51" s="10">
        <v>81.666666666666671</v>
      </c>
      <c r="AF51" s="10">
        <v>700</v>
      </c>
    </row>
    <row r="52" spans="26:32" x14ac:dyDescent="0.25">
      <c r="Z52" s="10">
        <v>26</v>
      </c>
      <c r="AA52" s="10">
        <v>344.18761586948449</v>
      </c>
      <c r="AB52" s="10">
        <v>-224.18761586948449</v>
      </c>
      <c r="AC52" s="10">
        <v>-0.84448526375781996</v>
      </c>
      <c r="AE52" s="10">
        <v>85.000000000000014</v>
      </c>
      <c r="AF52" s="10">
        <v>720</v>
      </c>
    </row>
    <row r="53" spans="26:32" x14ac:dyDescent="0.25">
      <c r="Z53" s="10">
        <v>27</v>
      </c>
      <c r="AA53" s="10">
        <v>336.55469039673699</v>
      </c>
      <c r="AB53" s="10">
        <v>143.44530960326301</v>
      </c>
      <c r="AC53" s="10">
        <v>0.54033961530531827</v>
      </c>
      <c r="AE53" s="10">
        <v>88.333333333333343</v>
      </c>
      <c r="AF53" s="10">
        <v>720</v>
      </c>
    </row>
    <row r="54" spans="26:32" x14ac:dyDescent="0.25">
      <c r="Z54" s="10">
        <v>28</v>
      </c>
      <c r="AA54" s="10">
        <v>328.92176492398949</v>
      </c>
      <c r="AB54" s="10">
        <v>-238.92176492398949</v>
      </c>
      <c r="AC54" s="10">
        <v>-0.89998686540643424</v>
      </c>
      <c r="AE54" s="10">
        <v>91.666666666666671</v>
      </c>
      <c r="AF54" s="10">
        <v>720</v>
      </c>
    </row>
    <row r="55" spans="26:32" x14ac:dyDescent="0.25">
      <c r="Z55" s="10">
        <v>29</v>
      </c>
      <c r="AA55" s="10">
        <v>321.28883945124198</v>
      </c>
      <c r="AB55" s="10">
        <v>-91.288839451241984</v>
      </c>
      <c r="AC55" s="10">
        <v>-0.34387305187726397</v>
      </c>
      <c r="AE55" s="10">
        <v>95.000000000000014</v>
      </c>
      <c r="AF55" s="10">
        <v>1020</v>
      </c>
    </row>
    <row r="56" spans="26:32" ht="15.75" thickBot="1" x14ac:dyDescent="0.3">
      <c r="Z56" s="11">
        <v>30</v>
      </c>
      <c r="AA56" s="11">
        <v>313.65591397849448</v>
      </c>
      <c r="AB56" s="11">
        <v>66.344086021505518</v>
      </c>
      <c r="AC56" s="11">
        <v>0.24990944644890484</v>
      </c>
      <c r="AE56" s="11">
        <v>98.333333333333343</v>
      </c>
      <c r="AF56" s="11">
        <v>1270</v>
      </c>
    </row>
  </sheetData>
  <sortState ref="AF27:AF56">
    <sortCondition ref="AF27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Regresije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Regresije_usporedba</dc:title>
  <dc:creator>prof. dr. sc. Damir Magdić</dc:creator>
  <cp:keywords>Regresije</cp:keywords>
  <cp:lastModifiedBy>Reviewer</cp:lastModifiedBy>
  <dcterms:created xsi:type="dcterms:W3CDTF">2017-10-27T10:03:59Z</dcterms:created>
  <dcterms:modified xsi:type="dcterms:W3CDTF">2020-09-03T04:43:32Z</dcterms:modified>
</cp:coreProperties>
</file>